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<sst xmlns="http://schemas.openxmlformats.org/spreadsheetml/2006/main" count="154" uniqueCount="142">
  <si>
    <t>№ п/п</t>
  </si>
  <si>
    <t>Код</t>
  </si>
  <si>
    <t>Наименование источника доходов</t>
  </si>
  <si>
    <t>I.</t>
  </si>
  <si>
    <t>000 1 00 00000 00 0000 000</t>
  </si>
  <si>
    <t>1.</t>
  </si>
  <si>
    <t>000 1 05 00000 00 0000 000</t>
  </si>
  <si>
    <t>НАЛОГИ НА СОВОКУПНЫЙ ДОХОД</t>
  </si>
  <si>
    <t>182 1 05 01000 00 0000 110</t>
  </si>
  <si>
    <t>1.1.1.</t>
  </si>
  <si>
    <t>1.1.</t>
  </si>
  <si>
    <t>182 1 05 01010 01 0000 110</t>
  </si>
  <si>
    <t>1.1.2.</t>
  </si>
  <si>
    <t>182 1 05 01020 01 0000 110</t>
  </si>
  <si>
    <t>1.2.</t>
  </si>
  <si>
    <t>182 1 05 02000 02 0000 110</t>
  </si>
  <si>
    <t>2.</t>
  </si>
  <si>
    <t>000 1 06 00000 00 0000 000</t>
  </si>
  <si>
    <t>НАЛОГИ НА ИМУЩЕСТВО</t>
  </si>
  <si>
    <t>2.1.</t>
  </si>
  <si>
    <t>182 1 06 01000 00 0000 110</t>
  </si>
  <si>
    <t>Налог на имущество физических лиц</t>
  </si>
  <si>
    <t>2.1.1.</t>
  </si>
  <si>
    <t>182 1 06 01010 03 0000 110</t>
  </si>
  <si>
    <t>3.</t>
  </si>
  <si>
    <t>3.1.</t>
  </si>
  <si>
    <t>3.1.1.</t>
  </si>
  <si>
    <t>4.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</si>
  <si>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</si>
  <si>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</si>
  <si>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4.1.</t>
  </si>
  <si>
    <t>000 1 11 05000 00 0000 120</t>
  </si>
  <si>
    <t>4.1.1.</t>
  </si>
  <si>
    <t>000 1 11 05010 00 0000 120</t>
  </si>
  <si>
    <t>4.1.1.1.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</si>
  <si>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</si>
  <si>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</si>
  <si>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</si>
  <si>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</si>
  <si>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</si>
  <si>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</si>
  <si>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</si>
  <si>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</si>
  <si>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</si>
  <si>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000 1 13 03000 00 0000 130</t>
  </si>
  <si>
    <t>Прочие доходы от оказания платных услуг и компенсации затрат государства</t>
  </si>
  <si>
    <t>000 1 16 00000 00 0000 000</t>
  </si>
  <si>
    <t>ШТРАФЫ, САНКЦИИ, ВОЗМЕЩЕНИЕ УЩЕРБА</t>
  </si>
  <si>
    <t>182 1 16 06000 01 0000 140</t>
  </si>
  <si>
    <t>000 1 16 90000 00 0000 140</t>
  </si>
  <si>
    <t>Прочие поступления от денежных взысканий (штрафов) и иных сумм в возмещение ущерба</t>
  </si>
  <si>
    <t>ИТОГО ДОХОДОВ</t>
  </si>
  <si>
    <t>Единый налог на вмененный доход для отдельных видов деятельности</t>
  </si>
  <si>
    <t>000 1 16 90030 03 0000 140</t>
  </si>
  <si>
    <t>859 1 16 90030 03 0200 140</t>
  </si>
  <si>
    <t>000 1 16 90030 03 0100 140</t>
  </si>
  <si>
    <t>II.</t>
  </si>
  <si>
    <t>000 2 00 00000 00 0000 000</t>
  </si>
  <si>
    <t>БЕЗВОЗМЕЗДНЫЕ ПОСТУПЛЕНИЯ</t>
  </si>
  <si>
    <t>000 2 02 00000 00 0000 000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</si>
  <si>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</si>
  <si>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</si>
  <si>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</si>
  <si>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000 1 13 03030 03 0000 130</t>
  </si>
  <si>
    <t>811 1 13 03030 03 0100 130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</si>
  <si>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</si>
  <si>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</si>
  <si>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</si>
  <si>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НАЛОГОВЫЕ И НЕНАЛОГОВЫЕ ДОХОДЫ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</si>
  <si>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</si>
  <si>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</si>
  <si>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</si>
  <si>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</si>
  <si>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000 1 11 05010 02 0000 120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</si>
  <si>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учатсков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</si>
  <si>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</si>
  <si>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</si>
  <si>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</si>
  <si>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</si>
  <si>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1.2.1.1.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</si>
  <si>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</si>
  <si>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</si>
  <si>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984 2 02 03027 03 0200 151</t>
  </si>
  <si>
    <t>830 1 11 05010 02 0100 120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</si>
  <si>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</si>
  <si>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</si>
  <si>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984 2 02 03027 03 0100 151</t>
  </si>
  <si>
    <t>984 2 02 03024 03 0100 151</t>
  </si>
  <si>
    <t>1.3.</t>
  </si>
  <si>
    <t>1.3.1.</t>
  </si>
  <si>
    <t>1.3.1.1.</t>
  </si>
  <si>
    <t>1.3.1.2.</t>
  </si>
  <si>
    <t>984 2 02 03024 03 0200 151</t>
  </si>
  <si>
    <t>1.3.2.</t>
  </si>
  <si>
    <t>1.3.2.1.</t>
  </si>
  <si>
    <t>1.3.2.2.</t>
  </si>
  <si>
    <t>1.3.2.3.</t>
  </si>
  <si>
    <t>3.1.1.1.</t>
  </si>
  <si>
    <t>3.1.1.1.1.</t>
  </si>
  <si>
    <t>3.2.</t>
  </si>
  <si>
    <t>3.2.1.</t>
  </si>
  <si>
    <t>3.2.1.1.</t>
  </si>
  <si>
    <t>5.2.</t>
  </si>
  <si>
    <t>5.2.1.</t>
  </si>
  <si>
    <t>5.2.1.1.</t>
  </si>
  <si>
    <t>5.2.1.2.</t>
  </si>
  <si>
    <t>000 2 02 02000 00 0000 151</t>
  </si>
  <si>
    <t>000 2 02 02999 00 0000 151</t>
  </si>
  <si>
    <t>Прочие субсидии</t>
  </si>
  <si>
    <t>1.1.1.1.</t>
  </si>
  <si>
    <t>000 2 02 02999 03 0000 151</t>
  </si>
  <si>
    <t>Прочие субсидии бюджетам внутригородских муниципальных образований городов федерального значения Москвы иСанкт-Петербурга</t>
  </si>
  <si>
    <t>5.3.</t>
  </si>
  <si>
    <t>000 1 16 18 000 00 0000 140</t>
  </si>
  <si>
    <t>Денежные взыскания (штрафы) за нарушение бюджетного законодательства Российской Федерации</t>
  </si>
  <si>
    <t>5.3.1.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</si>
  <si>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</si>
  <si>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Субвенции бюджетам внутригородских муниципальных образований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</si>
  <si>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</si>
  <si>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</si>
  <si>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</si>
  <si>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984 1 16 18 030 03 0000 140</t>
  </si>
  <si>
    <t>Безвозмездные поступления от других бюджетов бюджетной системы Российской Федерации</t>
  </si>
  <si>
    <t>984 2 02 03027 03 0000 151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</si>
  <si>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</si>
  <si>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</t>
  </si>
  <si>
    <t>муниципального образования город Петергоф</t>
  </si>
  <si>
    <t xml:space="preserve">       Исполнение местного бюджета муниципального образования</t>
  </si>
  <si>
    <t xml:space="preserve">         город Петергоф за 2010 год по кодам классификации доходов бюджета</t>
  </si>
  <si>
    <t>Исполнено на отчётную дату (тыс.руб.)</t>
  </si>
  <si>
    <t>Утверждено по бюджету                 на 2010 год, (тыс. руб.)</t>
  </si>
  <si>
    <t xml:space="preserve">% исполнения </t>
  </si>
  <si>
    <t>5.4.</t>
  </si>
  <si>
    <t>984 1 09 04000 01 2000 110</t>
  </si>
  <si>
    <t>Налог с имущества, переходящего в порядке наследования или дарения</t>
  </si>
  <si>
    <t>1.2.1.</t>
  </si>
  <si>
    <t>1.2.1.2.</t>
  </si>
  <si>
    <t>Субсидии бюджетам субъектов Российской Федерации и муниципальных образований (межбюджетные субсидии)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</si>
  <si>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</si>
  <si>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</si>
  <si>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Приложение № 1 к Решению Муниципального Совета </t>
  </si>
  <si>
    <t>от 12.05.2011г № 37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</si>
</sst>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176" fontId="0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176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 shrinkToFit="1"/>
    </xf>
    <xf numFmtId="177" fontId="0" fillId="0" borderId="10" xfId="0" applyNumberFormat="1" applyBorder="1" applyAlignment="1">
      <alignment/>
    </xf>
    <xf numFmtId="0" fontId="0" fillId="0" borderId="10" xfId="0" applyFont="1" applyBorder="1" applyAlignment="1">
      <alignment vertical="justify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8">
      <selection activeCell="A1" sqref="A1:A8"/>
    </sheetView>
  </sheetViews>
  <sheetFormatPr defaultColWidth="9.140625" defaultRowHeight="12.75"/>
  <cols>
    <col min="2" max="2" width="36.421875" style="0" customWidth="1"/>
    <col min="4" max="4" width="13.28125" style="0" customWidth="1"/>
  </cols>
  <sheetData>
    <row r="1" spans="1:3" ht="60.75" customHeight="1">
      <c r="A1" s="9" t="s">
        <v>79</v>
      </c>
      <c r="B1" s="33"/>
      <c r="C1" s="33"/>
    </row>
    <row r="2" spans="1:3" ht="53.25" customHeight="1">
      <c r="A2" s="9" t="s">
        <v>88</v>
      </c>
      <c r="B2" s="33"/>
      <c r="C2" s="33"/>
    </row>
    <row r="3" spans="1:3" ht="58.5" customHeight="1">
      <c r="A3" s="10" t="s">
        <v>89</v>
      </c>
      <c r="B3" s="33"/>
      <c r="C3" s="33"/>
    </row>
    <row r="4" spans="1:3" ht="23.25" customHeight="1">
      <c r="A4" s="9" t="s">
        <v>90</v>
      </c>
      <c r="B4" s="33"/>
      <c r="C4" s="33"/>
    </row>
    <row r="5" spans="1:3" ht="12.75">
      <c r="A5" s="9" t="s">
        <v>91</v>
      </c>
      <c r="B5" s="33"/>
      <c r="C5" s="33"/>
    </row>
    <row r="6" spans="1:3" ht="69.75" customHeight="1">
      <c r="A6" s="9" t="s">
        <v>93</v>
      </c>
      <c r="B6" s="33"/>
      <c r="C6" s="33"/>
    </row>
    <row r="7" spans="1:3" ht="12.75">
      <c r="A7" s="9" t="s">
        <v>94</v>
      </c>
      <c r="B7" s="33"/>
      <c r="C7" s="33"/>
    </row>
    <row r="8" spans="1:3" ht="73.5" customHeight="1">
      <c r="A8" s="9" t="s">
        <v>95</v>
      </c>
      <c r="B8" s="33"/>
      <c r="C8" s="33"/>
    </row>
    <row r="9" spans="1:3" ht="27.75" customHeight="1">
      <c r="A9" s="9" t="s">
        <v>96</v>
      </c>
      <c r="B9" s="33"/>
      <c r="C9" s="33"/>
    </row>
    <row r="10" spans="1:3" ht="17.25" customHeight="1">
      <c r="A10" s="5"/>
      <c r="B10" s="33"/>
      <c r="C10" s="33"/>
    </row>
    <row r="11" spans="2:3" ht="12.75">
      <c r="B11" s="33"/>
      <c r="C11" s="33"/>
    </row>
    <row r="12" spans="2:3" ht="12.75">
      <c r="B12" s="33"/>
      <c r="C12" s="33"/>
    </row>
    <row r="13" spans="2:3" ht="12.75">
      <c r="B13" s="33"/>
      <c r="C13" s="33"/>
    </row>
    <row r="14" spans="2:3" ht="12.75">
      <c r="B14" s="33"/>
      <c r="C14" s="33"/>
    </row>
    <row r="15" spans="2:3" ht="12.75">
      <c r="B15" s="33"/>
      <c r="C15" s="33"/>
    </row>
    <row r="16" spans="2:3" ht="12.75">
      <c r="B16" s="33"/>
      <c r="C16" s="33"/>
    </row>
    <row r="17" spans="2:3" ht="12.75">
      <c r="B17" s="33"/>
      <c r="C17" s="33"/>
    </row>
    <row r="18" spans="2:3" ht="12.75">
      <c r="B18" s="33"/>
      <c r="C18" s="33"/>
    </row>
    <row r="19" spans="2:3" ht="12.75">
      <c r="B19" s="33"/>
      <c r="C19" s="33"/>
    </row>
    <row r="20" spans="2:3" ht="12.75">
      <c r="B20" s="33"/>
      <c r="C20" s="33"/>
    </row>
    <row r="21" spans="2:3" ht="12.75">
      <c r="B21" s="33"/>
      <c r="C21" s="33"/>
    </row>
    <row r="22" spans="2:3" ht="12.75">
      <c r="B22" s="33"/>
      <c r="C22" s="33"/>
    </row>
    <row r="23" spans="2:3" ht="12.75">
      <c r="B23" s="33"/>
      <c r="C23" s="33"/>
    </row>
    <row r="24" spans="2:3" ht="12.75">
      <c r="B24" s="33"/>
      <c r="C24" s="33"/>
    </row>
    <row r="25" spans="2:3" ht="12.75">
      <c r="B25" s="33"/>
      <c r="C25" s="33"/>
    </row>
    <row r="26" spans="2:3" ht="12.75">
      <c r="B26" s="33"/>
      <c r="C26" s="33"/>
    </row>
    <row r="27" spans="2:3" ht="12.75">
      <c r="B27" s="33"/>
      <c r="C27" s="33"/>
    </row>
    <row r="28" spans="2:3" ht="12.75">
      <c r="B28" s="33"/>
      <c r="C28" s="33"/>
    </row>
    <row r="29" spans="2:3" ht="12.75">
      <c r="B29" s="33"/>
      <c r="C29" s="33"/>
    </row>
    <row r="30" spans="2:3" ht="12.75">
      <c r="B30" s="33"/>
      <c r="C30" s="33"/>
    </row>
    <row r="31" spans="2:3" ht="12.75">
      <c r="B31" s="33"/>
      <c r="C31" s="33"/>
    </row>
  </sheetData>
  <sheetProtection/>
  <mergeCells count="31">
    <mergeCell ref="B5:C5"/>
    <mergeCell ref="B6:C6"/>
    <mergeCell ref="B7:C7"/>
    <mergeCell ref="B1:C1"/>
    <mergeCell ref="B2:C2"/>
    <mergeCell ref="B3:C3"/>
    <mergeCell ref="B4:C4"/>
    <mergeCell ref="B12:C12"/>
    <mergeCell ref="B13:C13"/>
    <mergeCell ref="B14:C14"/>
    <mergeCell ref="B15:C15"/>
    <mergeCell ref="B8:C8"/>
    <mergeCell ref="B9:C9"/>
    <mergeCell ref="B10:C10"/>
    <mergeCell ref="B11:C11"/>
    <mergeCell ref="B20:C20"/>
    <mergeCell ref="B21:C21"/>
    <mergeCell ref="B22:C22"/>
    <mergeCell ref="B23:C23"/>
    <mergeCell ref="B16:C16"/>
    <mergeCell ref="B17:C17"/>
    <mergeCell ref="B18:C18"/>
    <mergeCell ref="B19:C19"/>
    <mergeCell ref="B28:C28"/>
    <mergeCell ref="B29:C29"/>
    <mergeCell ref="B30:C30"/>
    <mergeCell ref="B31:C31"/>
    <mergeCell ref="B24:C24"/>
    <mergeCell ref="B25:C25"/>
    <mergeCell ref="B26:C26"/>
    <mergeCell ref="B27:C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5"/>
  <sheetViews>
    <sheetView tabSelected="1" workbookViewId="0" topLeftCell="A1">
      <selection activeCell="C3" sqref="C3:E3"/>
    </sheetView>
  </sheetViews>
  <sheetFormatPr defaultColWidth="9.140625" defaultRowHeight="12.75"/>
  <cols>
    <col min="1" max="1" width="7.57421875" style="1" customWidth="1"/>
    <col min="2" max="2" width="24.7109375" style="0" customWidth="1"/>
    <col min="3" max="3" width="38.00390625" style="0" customWidth="1"/>
    <col min="4" max="4" width="10.57421875" style="0" customWidth="1"/>
    <col min="5" max="5" width="9.8515625" style="0" customWidth="1"/>
  </cols>
  <sheetData>
    <row r="1" spans="1:5" ht="12.75">
      <c r="A1" s="17"/>
      <c r="B1" s="35" t="s">
        <v>140</v>
      </c>
      <c r="C1" s="35"/>
      <c r="D1" s="35"/>
      <c r="E1" s="14"/>
    </row>
    <row r="2" spans="1:5" ht="12.75">
      <c r="A2" s="17"/>
      <c r="B2" s="35" t="s">
        <v>126</v>
      </c>
      <c r="C2" s="35"/>
      <c r="D2" s="35"/>
      <c r="E2" s="35"/>
    </row>
    <row r="3" spans="1:5" ht="12.75">
      <c r="A3" s="17"/>
      <c r="B3" s="17"/>
      <c r="C3" s="35" t="s">
        <v>141</v>
      </c>
      <c r="D3" s="35"/>
      <c r="E3" s="35"/>
    </row>
    <row r="4" spans="1:5" ht="12.75">
      <c r="A4" s="17"/>
      <c r="B4" s="17"/>
      <c r="C4" s="28"/>
      <c r="D4" s="28"/>
      <c r="E4" s="28"/>
    </row>
    <row r="5" spans="1:5" s="2" customFormat="1" ht="12.75">
      <c r="A5" s="36" t="s">
        <v>127</v>
      </c>
      <c r="B5" s="36"/>
      <c r="C5" s="36"/>
      <c r="D5" s="36"/>
      <c r="E5" s="36"/>
    </row>
    <row r="6" spans="1:5" s="2" customFormat="1" ht="12.75">
      <c r="A6" s="36" t="s">
        <v>128</v>
      </c>
      <c r="B6" s="36"/>
      <c r="C6" s="36"/>
      <c r="D6" s="36"/>
      <c r="E6" s="36"/>
    </row>
    <row r="7" s="2" customFormat="1" ht="12.75"/>
    <row r="8" spans="1:6" s="2" customFormat="1" ht="80.25" customHeight="1">
      <c r="A8" s="5" t="s">
        <v>0</v>
      </c>
      <c r="B8" s="5" t="s">
        <v>1</v>
      </c>
      <c r="C8" s="6" t="s">
        <v>2</v>
      </c>
      <c r="D8" s="6" t="s">
        <v>130</v>
      </c>
      <c r="E8" s="30" t="s">
        <v>129</v>
      </c>
      <c r="F8" s="30" t="s">
        <v>131</v>
      </c>
    </row>
    <row r="9" spans="1:6" s="4" customFormat="1" ht="26.25">
      <c r="A9" s="5" t="s">
        <v>3</v>
      </c>
      <c r="B9" s="7" t="s">
        <v>4</v>
      </c>
      <c r="C9" s="8" t="s">
        <v>68</v>
      </c>
      <c r="D9" s="16">
        <f>SUM(D10+D15+D18+D26+D30)</f>
        <v>86231.8</v>
      </c>
      <c r="E9" s="16">
        <f>SUM(E10+E15+E18+E26+E30)</f>
        <v>87548.70000000001</v>
      </c>
      <c r="F9" s="31">
        <f>E9/D9</f>
        <v>1.0152716283320076</v>
      </c>
    </row>
    <row r="10" spans="1:6" ht="12.75">
      <c r="A10" s="11" t="s">
        <v>5</v>
      </c>
      <c r="B10" s="12" t="s">
        <v>6</v>
      </c>
      <c r="C10" s="13" t="s">
        <v>7</v>
      </c>
      <c r="D10" s="18">
        <f>SUM(D11+D14)</f>
        <v>37194.3</v>
      </c>
      <c r="E10" s="18">
        <f>SUM(E11+E14)</f>
        <v>37118.5</v>
      </c>
      <c r="F10" s="31">
        <f>E10/D10</f>
        <v>0.997962053325375</v>
      </c>
    </row>
    <row r="11" spans="1:6" ht="39">
      <c r="A11" s="11" t="s">
        <v>10</v>
      </c>
      <c r="B11" s="12" t="s">
        <v>8</v>
      </c>
      <c r="C11" s="13" t="s">
        <v>69</v>
      </c>
      <c r="D11" s="19">
        <f>SUM(D12:D13)</f>
        <v>31094.300000000003</v>
      </c>
      <c r="E11" s="19">
        <f>SUM(E12:E13)</f>
        <v>30786.300000000003</v>
      </c>
      <c r="F11" s="31">
        <f>E11/D11</f>
        <v>0.990094647572063</v>
      </c>
    </row>
    <row r="12" spans="1:6" ht="52.5">
      <c r="A12" s="20" t="s">
        <v>9</v>
      </c>
      <c r="B12" s="12" t="s">
        <v>11</v>
      </c>
      <c r="C12" s="13" t="s">
        <v>70</v>
      </c>
      <c r="D12" s="15">
        <v>26157.4</v>
      </c>
      <c r="E12" s="12">
        <v>26100.7</v>
      </c>
      <c r="F12" s="31">
        <f>E12/D12</f>
        <v>0.997832353368454</v>
      </c>
    </row>
    <row r="13" spans="1:6" ht="66">
      <c r="A13" s="11" t="s">
        <v>12</v>
      </c>
      <c r="B13" s="12" t="s">
        <v>13</v>
      </c>
      <c r="C13" s="13" t="s">
        <v>71</v>
      </c>
      <c r="D13" s="21">
        <v>4936.9</v>
      </c>
      <c r="E13" s="29">
        <v>4685.6</v>
      </c>
      <c r="F13" s="31">
        <f aca="true" t="shared" si="0" ref="F13:F52">E13/D13</f>
        <v>0.9490976118616947</v>
      </c>
    </row>
    <row r="14" spans="1:6" ht="26.25">
      <c r="A14" s="22" t="s">
        <v>14</v>
      </c>
      <c r="B14" s="12" t="s">
        <v>15</v>
      </c>
      <c r="C14" s="13" t="s">
        <v>52</v>
      </c>
      <c r="D14" s="23">
        <v>6100</v>
      </c>
      <c r="E14" s="12">
        <v>6332.2</v>
      </c>
      <c r="F14" s="31">
        <f t="shared" si="0"/>
        <v>1.0380655737704918</v>
      </c>
    </row>
    <row r="15" spans="1:6" ht="12.75">
      <c r="A15" s="11" t="s">
        <v>16</v>
      </c>
      <c r="B15" s="12" t="s">
        <v>17</v>
      </c>
      <c r="C15" s="13" t="s">
        <v>18</v>
      </c>
      <c r="D15" s="19">
        <v>7500</v>
      </c>
      <c r="E15" s="12">
        <v>7534.1</v>
      </c>
      <c r="F15" s="31">
        <f t="shared" si="0"/>
        <v>1.0045466666666667</v>
      </c>
    </row>
    <row r="16" spans="1:6" ht="12.75">
      <c r="A16" s="22" t="s">
        <v>19</v>
      </c>
      <c r="B16" s="12" t="s">
        <v>20</v>
      </c>
      <c r="C16" s="13" t="s">
        <v>21</v>
      </c>
      <c r="D16" s="19">
        <v>7500</v>
      </c>
      <c r="E16" s="12">
        <v>7534.1</v>
      </c>
      <c r="F16" s="31">
        <f t="shared" si="0"/>
        <v>1.0045466666666667</v>
      </c>
    </row>
    <row r="17" spans="1:6" ht="98.25" customHeight="1">
      <c r="A17" s="11" t="s">
        <v>22</v>
      </c>
      <c r="B17" s="12" t="s">
        <v>23</v>
      </c>
      <c r="C17" s="13" t="s">
        <v>60</v>
      </c>
      <c r="D17" s="19">
        <v>7500</v>
      </c>
      <c r="E17" s="12">
        <v>7534.1</v>
      </c>
      <c r="F17" s="31">
        <f t="shared" si="0"/>
        <v>1.0045466666666667</v>
      </c>
    </row>
    <row r="18" spans="1:6" ht="63.75" customHeight="1">
      <c r="A18" s="11" t="s">
        <v>24</v>
      </c>
      <c r="B18" s="12" t="s">
        <v>28</v>
      </c>
      <c r="C18" s="13" t="s">
        <v>29</v>
      </c>
      <c r="D18" s="19">
        <f>SUM(D19+D23)</f>
        <v>21504.5</v>
      </c>
      <c r="E18" s="19">
        <f>SUM(E19+E23)</f>
        <v>22385.5</v>
      </c>
      <c r="F18" s="31">
        <f t="shared" si="0"/>
        <v>1.0409681694529052</v>
      </c>
    </row>
    <row r="19" spans="1:6" ht="123.75" customHeight="1">
      <c r="A19" s="11" t="s">
        <v>25</v>
      </c>
      <c r="B19" s="12" t="s">
        <v>31</v>
      </c>
      <c r="C19" s="13" t="s">
        <v>124</v>
      </c>
      <c r="D19" s="18">
        <v>21500</v>
      </c>
      <c r="E19" s="12">
        <v>22381</v>
      </c>
      <c r="F19" s="31">
        <f t="shared" si="0"/>
        <v>1.0409767441860465</v>
      </c>
    </row>
    <row r="20" spans="1:6" ht="96" customHeight="1">
      <c r="A20" s="20" t="s">
        <v>26</v>
      </c>
      <c r="B20" s="12" t="s">
        <v>33</v>
      </c>
      <c r="C20" s="13" t="s">
        <v>72</v>
      </c>
      <c r="D20" s="18">
        <v>21500</v>
      </c>
      <c r="E20" s="12">
        <v>22381</v>
      </c>
      <c r="F20" s="31">
        <f t="shared" si="0"/>
        <v>1.0409767441860465</v>
      </c>
    </row>
    <row r="21" spans="1:6" ht="118.5">
      <c r="A21" s="20" t="s">
        <v>97</v>
      </c>
      <c r="B21" s="12" t="s">
        <v>73</v>
      </c>
      <c r="C21" s="13" t="s">
        <v>74</v>
      </c>
      <c r="D21" s="18">
        <v>21500</v>
      </c>
      <c r="E21" s="12">
        <v>22381</v>
      </c>
      <c r="F21" s="31">
        <f t="shared" si="0"/>
        <v>1.0409767441860465</v>
      </c>
    </row>
    <row r="22" spans="1:6" ht="78.75">
      <c r="A22" s="20" t="s">
        <v>98</v>
      </c>
      <c r="B22" s="12" t="s">
        <v>83</v>
      </c>
      <c r="C22" s="13" t="s">
        <v>84</v>
      </c>
      <c r="D22" s="18">
        <v>21500</v>
      </c>
      <c r="E22" s="12">
        <v>22381</v>
      </c>
      <c r="F22" s="31">
        <f t="shared" si="0"/>
        <v>1.0409767441860465</v>
      </c>
    </row>
    <row r="23" spans="1:6" ht="26.25">
      <c r="A23" s="11" t="s">
        <v>99</v>
      </c>
      <c r="B23" s="12" t="s">
        <v>35</v>
      </c>
      <c r="C23" s="13" t="s">
        <v>36</v>
      </c>
      <c r="D23" s="24">
        <v>4.5</v>
      </c>
      <c r="E23" s="12">
        <v>4.5</v>
      </c>
      <c r="F23" s="31">
        <f t="shared" si="0"/>
        <v>1</v>
      </c>
    </row>
    <row r="24" spans="1:6" ht="66">
      <c r="A24" s="20" t="s">
        <v>100</v>
      </c>
      <c r="B24" s="12" t="s">
        <v>37</v>
      </c>
      <c r="C24" s="13" t="s">
        <v>38</v>
      </c>
      <c r="D24" s="12">
        <v>4.5</v>
      </c>
      <c r="E24" s="12">
        <v>4.5</v>
      </c>
      <c r="F24" s="31">
        <f t="shared" si="0"/>
        <v>1</v>
      </c>
    </row>
    <row r="25" spans="1:6" ht="105">
      <c r="A25" s="11" t="s">
        <v>101</v>
      </c>
      <c r="B25" s="12" t="s">
        <v>39</v>
      </c>
      <c r="C25" s="13" t="s">
        <v>61</v>
      </c>
      <c r="D25" s="24">
        <v>4.5</v>
      </c>
      <c r="E25" s="12">
        <v>4.5</v>
      </c>
      <c r="F25" s="31">
        <f t="shared" si="0"/>
        <v>1</v>
      </c>
    </row>
    <row r="26" spans="1:6" ht="39">
      <c r="A26" s="11" t="s">
        <v>27</v>
      </c>
      <c r="B26" s="12" t="s">
        <v>41</v>
      </c>
      <c r="C26" s="13" t="s">
        <v>42</v>
      </c>
      <c r="D26" s="19">
        <v>15100</v>
      </c>
      <c r="E26" s="12">
        <v>15421.1</v>
      </c>
      <c r="F26" s="31">
        <f t="shared" si="0"/>
        <v>1.0212649006622516</v>
      </c>
    </row>
    <row r="27" spans="1:6" ht="30" customHeight="1">
      <c r="A27" s="11" t="s">
        <v>30</v>
      </c>
      <c r="B27" s="12" t="s">
        <v>44</v>
      </c>
      <c r="C27" s="13" t="s">
        <v>45</v>
      </c>
      <c r="D27" s="19">
        <v>15100</v>
      </c>
      <c r="E27" s="12">
        <v>15421.1</v>
      </c>
      <c r="F27" s="31">
        <f t="shared" si="0"/>
        <v>1.0212649006622516</v>
      </c>
    </row>
    <row r="28" spans="1:6" ht="117" customHeight="1">
      <c r="A28" s="11" t="s">
        <v>32</v>
      </c>
      <c r="B28" s="12" t="s">
        <v>63</v>
      </c>
      <c r="C28" s="13" t="s">
        <v>62</v>
      </c>
      <c r="D28" s="19">
        <v>15100</v>
      </c>
      <c r="E28" s="12">
        <v>15421.1</v>
      </c>
      <c r="F28" s="31">
        <f t="shared" si="0"/>
        <v>1.0212649006622516</v>
      </c>
    </row>
    <row r="29" spans="1:6" s="14" customFormat="1" ht="111.75" customHeight="1">
      <c r="A29" s="11" t="s">
        <v>34</v>
      </c>
      <c r="B29" s="12" t="s">
        <v>64</v>
      </c>
      <c r="C29" s="13" t="s">
        <v>85</v>
      </c>
      <c r="D29" s="19">
        <v>15100</v>
      </c>
      <c r="E29" s="12">
        <v>15421.1</v>
      </c>
      <c r="F29" s="31">
        <f t="shared" si="0"/>
        <v>1.0212649006622516</v>
      </c>
    </row>
    <row r="30" spans="1:6" ht="27.75" customHeight="1">
      <c r="A30" s="11" t="s">
        <v>40</v>
      </c>
      <c r="B30" s="12" t="s">
        <v>46</v>
      </c>
      <c r="C30" s="13" t="s">
        <v>47</v>
      </c>
      <c r="D30" s="19">
        <f>SUM(D31+D32+D36)</f>
        <v>4933</v>
      </c>
      <c r="E30" s="19">
        <f>SUM(E31+E32+E36+E38)</f>
        <v>5089.500000000001</v>
      </c>
      <c r="F30" s="31">
        <f t="shared" si="0"/>
        <v>1.0317251165619301</v>
      </c>
    </row>
    <row r="31" spans="1:6" ht="99" customHeight="1">
      <c r="A31" s="11" t="s">
        <v>43</v>
      </c>
      <c r="B31" s="12" t="s">
        <v>48</v>
      </c>
      <c r="C31" s="13" t="s">
        <v>65</v>
      </c>
      <c r="D31" s="15">
        <v>1600</v>
      </c>
      <c r="E31" s="12">
        <v>1170</v>
      </c>
      <c r="F31" s="31">
        <f t="shared" si="0"/>
        <v>0.73125</v>
      </c>
    </row>
    <row r="32" spans="1:6" ht="45" customHeight="1">
      <c r="A32" s="22" t="s">
        <v>102</v>
      </c>
      <c r="B32" s="12" t="s">
        <v>49</v>
      </c>
      <c r="C32" s="13" t="s">
        <v>50</v>
      </c>
      <c r="D32" s="18">
        <v>3320</v>
      </c>
      <c r="E32" s="18">
        <v>3906.3</v>
      </c>
      <c r="F32" s="31">
        <f t="shared" si="0"/>
        <v>1.1765963855421688</v>
      </c>
    </row>
    <row r="33" spans="1:6" ht="92.25">
      <c r="A33" s="11" t="s">
        <v>103</v>
      </c>
      <c r="B33" s="12" t="s">
        <v>53</v>
      </c>
      <c r="C33" s="13" t="s">
        <v>66</v>
      </c>
      <c r="D33" s="12">
        <f>D34+D35</f>
        <v>3320</v>
      </c>
      <c r="E33" s="12">
        <f>E34+E35</f>
        <v>3906.2999999999997</v>
      </c>
      <c r="F33" s="31">
        <f t="shared" si="0"/>
        <v>1.1765963855421686</v>
      </c>
    </row>
    <row r="34" spans="1:6" s="14" customFormat="1" ht="84.75" customHeight="1">
      <c r="A34" s="11" t="s">
        <v>104</v>
      </c>
      <c r="B34" s="12" t="s">
        <v>55</v>
      </c>
      <c r="C34" s="13" t="s">
        <v>67</v>
      </c>
      <c r="D34" s="15">
        <v>3310</v>
      </c>
      <c r="E34" s="12">
        <v>3877.2</v>
      </c>
      <c r="F34" s="31">
        <f t="shared" si="0"/>
        <v>1.1713595166163142</v>
      </c>
    </row>
    <row r="35" spans="1:6" s="14" customFormat="1" ht="68.25" customHeight="1">
      <c r="A35" s="11" t="s">
        <v>105</v>
      </c>
      <c r="B35" s="12" t="s">
        <v>54</v>
      </c>
      <c r="C35" s="13" t="s">
        <v>138</v>
      </c>
      <c r="D35" s="15">
        <v>10</v>
      </c>
      <c r="E35" s="12">
        <v>29.1</v>
      </c>
      <c r="F35" s="31">
        <f t="shared" si="0"/>
        <v>2.91</v>
      </c>
    </row>
    <row r="36" spans="1:6" s="14" customFormat="1" ht="44.25" customHeight="1">
      <c r="A36" s="11" t="s">
        <v>112</v>
      </c>
      <c r="B36" s="12" t="s">
        <v>113</v>
      </c>
      <c r="C36" s="13" t="s">
        <v>114</v>
      </c>
      <c r="D36" s="15">
        <v>13</v>
      </c>
      <c r="E36" s="12">
        <v>12.6</v>
      </c>
      <c r="F36" s="31">
        <f t="shared" si="0"/>
        <v>0.9692307692307692</v>
      </c>
    </row>
    <row r="37" spans="1:6" s="14" customFormat="1" ht="75.75" customHeight="1">
      <c r="A37" s="11" t="s">
        <v>115</v>
      </c>
      <c r="B37" s="12" t="s">
        <v>121</v>
      </c>
      <c r="C37" s="13" t="s">
        <v>116</v>
      </c>
      <c r="D37" s="15">
        <v>13</v>
      </c>
      <c r="E37" s="12">
        <v>12.6</v>
      </c>
      <c r="F37" s="31">
        <f t="shared" si="0"/>
        <v>0.9692307692307692</v>
      </c>
    </row>
    <row r="38" spans="1:6" s="14" customFormat="1" ht="30.75" customHeight="1">
      <c r="A38" s="11" t="s">
        <v>132</v>
      </c>
      <c r="B38" s="12" t="s">
        <v>133</v>
      </c>
      <c r="C38" s="32" t="s">
        <v>134</v>
      </c>
      <c r="D38" s="15" t="s">
        <v>125</v>
      </c>
      <c r="E38" s="12">
        <v>0.6</v>
      </c>
      <c r="F38" s="31" t="s">
        <v>125</v>
      </c>
    </row>
    <row r="39" spans="1:6" s="4" customFormat="1" ht="22.5" customHeight="1">
      <c r="A39" s="5" t="s">
        <v>56</v>
      </c>
      <c r="B39" s="7" t="s">
        <v>57</v>
      </c>
      <c r="C39" s="8" t="s">
        <v>58</v>
      </c>
      <c r="D39" s="16">
        <f>SUM(D41+D44)</f>
        <v>15608</v>
      </c>
      <c r="E39" s="16">
        <f>SUM(E41+E44)</f>
        <v>15278.300000000001</v>
      </c>
      <c r="F39" s="31">
        <f t="shared" si="0"/>
        <v>0.9788762173244491</v>
      </c>
    </row>
    <row r="40" spans="1:6" ht="42" customHeight="1">
      <c r="A40" s="11" t="s">
        <v>5</v>
      </c>
      <c r="B40" s="12" t="s">
        <v>59</v>
      </c>
      <c r="C40" s="13" t="s">
        <v>122</v>
      </c>
      <c r="D40" s="18">
        <f>SUM(D44+D41)</f>
        <v>15608</v>
      </c>
      <c r="E40" s="18">
        <f>SUM(E44+E41)</f>
        <v>15278.300000000001</v>
      </c>
      <c r="F40" s="31">
        <f t="shared" si="0"/>
        <v>0.9788762173244491</v>
      </c>
    </row>
    <row r="41" spans="1:6" ht="37.5" customHeight="1">
      <c r="A41" s="11" t="s">
        <v>10</v>
      </c>
      <c r="B41" s="12" t="s">
        <v>106</v>
      </c>
      <c r="C41" s="13" t="s">
        <v>137</v>
      </c>
      <c r="D41" s="19">
        <v>2500</v>
      </c>
      <c r="E41" s="12">
        <v>2500</v>
      </c>
      <c r="F41" s="31">
        <f t="shared" si="0"/>
        <v>1</v>
      </c>
    </row>
    <row r="42" spans="1:6" ht="25.5" customHeight="1">
      <c r="A42" s="11" t="s">
        <v>9</v>
      </c>
      <c r="B42" s="12" t="s">
        <v>107</v>
      </c>
      <c r="C42" s="13" t="s">
        <v>108</v>
      </c>
      <c r="D42" s="19">
        <v>2500</v>
      </c>
      <c r="E42" s="12">
        <v>2500</v>
      </c>
      <c r="F42" s="31">
        <f t="shared" si="0"/>
        <v>1</v>
      </c>
    </row>
    <row r="43" spans="1:6" ht="57" customHeight="1">
      <c r="A43" s="11" t="s">
        <v>109</v>
      </c>
      <c r="B43" s="12" t="s">
        <v>110</v>
      </c>
      <c r="C43" s="13" t="s">
        <v>111</v>
      </c>
      <c r="D43" s="19">
        <v>2500</v>
      </c>
      <c r="E43" s="12">
        <v>2500</v>
      </c>
      <c r="F43" s="31">
        <f t="shared" si="0"/>
        <v>1</v>
      </c>
    </row>
    <row r="44" spans="1:6" ht="45" customHeight="1">
      <c r="A44" s="11" t="s">
        <v>14</v>
      </c>
      <c r="B44" s="12" t="s">
        <v>75</v>
      </c>
      <c r="C44" s="13" t="s">
        <v>76</v>
      </c>
      <c r="D44" s="18">
        <f>SUM(D45+D48)</f>
        <v>13108</v>
      </c>
      <c r="E44" s="18">
        <f>SUM(E45+E48)</f>
        <v>12778.300000000001</v>
      </c>
      <c r="F44" s="31">
        <f t="shared" si="0"/>
        <v>0.9748474214220324</v>
      </c>
    </row>
    <row r="45" spans="1:6" ht="51" customHeight="1">
      <c r="A45" s="20" t="s">
        <v>135</v>
      </c>
      <c r="B45" s="25" t="s">
        <v>77</v>
      </c>
      <c r="C45" s="13" t="s">
        <v>78</v>
      </c>
      <c r="D45" s="24">
        <f>SUM(D46+D47)</f>
        <v>2416.1</v>
      </c>
      <c r="E45" s="24">
        <f>SUM(E46+E47)</f>
        <v>2092.6</v>
      </c>
      <c r="F45" s="31">
        <f t="shared" si="0"/>
        <v>0.8661065353255246</v>
      </c>
    </row>
    <row r="46" spans="1:6" ht="96.75" customHeight="1">
      <c r="A46" s="11" t="s">
        <v>79</v>
      </c>
      <c r="B46" s="12" t="s">
        <v>87</v>
      </c>
      <c r="C46" s="13" t="s">
        <v>139</v>
      </c>
      <c r="D46" s="21">
        <v>2356.1</v>
      </c>
      <c r="E46" s="12">
        <v>2032.6</v>
      </c>
      <c r="F46" s="31">
        <f t="shared" si="0"/>
        <v>0.8626968295063877</v>
      </c>
    </row>
    <row r="47" spans="1:6" ht="111" customHeight="1">
      <c r="A47" s="11" t="s">
        <v>136</v>
      </c>
      <c r="B47" s="12" t="s">
        <v>92</v>
      </c>
      <c r="C47" s="13" t="s">
        <v>117</v>
      </c>
      <c r="D47" s="15">
        <v>60</v>
      </c>
      <c r="E47" s="12">
        <v>60</v>
      </c>
      <c r="F47" s="31">
        <f t="shared" si="0"/>
        <v>1</v>
      </c>
    </row>
    <row r="48" spans="1:6" ht="76.5" customHeight="1">
      <c r="A48" s="11" t="s">
        <v>88</v>
      </c>
      <c r="B48" s="12" t="s">
        <v>80</v>
      </c>
      <c r="C48" s="13" t="s">
        <v>118</v>
      </c>
      <c r="D48" s="24">
        <v>10691.9</v>
      </c>
      <c r="E48" s="12">
        <v>10685.7</v>
      </c>
      <c r="F48" s="31">
        <f t="shared" si="0"/>
        <v>0.9994201217744275</v>
      </c>
    </row>
    <row r="49" spans="1:6" ht="104.25" customHeight="1">
      <c r="A49" s="11" t="s">
        <v>89</v>
      </c>
      <c r="B49" s="12" t="s">
        <v>123</v>
      </c>
      <c r="C49" s="13" t="s">
        <v>119</v>
      </c>
      <c r="D49" s="12">
        <f>SUM(D50+D51)</f>
        <v>10691.9</v>
      </c>
      <c r="E49" s="12">
        <f>SUM(E50+E51)</f>
        <v>10685.699999999999</v>
      </c>
      <c r="F49" s="31">
        <f t="shared" si="0"/>
        <v>0.9994201217744273</v>
      </c>
    </row>
    <row r="50" spans="1:6" ht="75.75" customHeight="1">
      <c r="A50" s="11" t="s">
        <v>90</v>
      </c>
      <c r="B50" s="12" t="s">
        <v>86</v>
      </c>
      <c r="C50" s="13" t="s">
        <v>81</v>
      </c>
      <c r="D50" s="21">
        <v>9296.6</v>
      </c>
      <c r="E50" s="12">
        <v>9290.4</v>
      </c>
      <c r="F50" s="31">
        <f t="shared" si="0"/>
        <v>0.9993330895165974</v>
      </c>
    </row>
    <row r="51" spans="1:6" ht="58.5" customHeight="1">
      <c r="A51" s="11" t="s">
        <v>91</v>
      </c>
      <c r="B51" s="12" t="s">
        <v>82</v>
      </c>
      <c r="C51" s="13" t="s">
        <v>120</v>
      </c>
      <c r="D51" s="21">
        <v>1395.3</v>
      </c>
      <c r="E51" s="12">
        <v>1395.3</v>
      </c>
      <c r="F51" s="31">
        <f t="shared" si="0"/>
        <v>1</v>
      </c>
    </row>
    <row r="52" spans="1:6" s="4" customFormat="1" ht="21.75" customHeight="1">
      <c r="A52" s="5"/>
      <c r="B52" s="26"/>
      <c r="C52" s="8" t="s">
        <v>51</v>
      </c>
      <c r="D52" s="16">
        <f>SUM(D39+D9)</f>
        <v>101839.8</v>
      </c>
      <c r="E52" s="16">
        <f>SUM(E39+E9)</f>
        <v>102827.00000000001</v>
      </c>
      <c r="F52" s="31">
        <f t="shared" si="0"/>
        <v>1.0096936561148</v>
      </c>
    </row>
    <row r="53" spans="1:5" ht="12.75">
      <c r="A53" s="17"/>
      <c r="B53" s="14"/>
      <c r="C53" s="27"/>
      <c r="D53" s="14"/>
      <c r="E53" s="14"/>
    </row>
    <row r="54" spans="1:5" ht="12.75">
      <c r="A54" s="17"/>
      <c r="B54" s="34" t="s">
        <v>125</v>
      </c>
      <c r="C54" s="34"/>
      <c r="D54" s="34"/>
      <c r="E54" s="14"/>
    </row>
    <row r="55" spans="1:5" ht="12.75">
      <c r="A55" s="37"/>
      <c r="B55" s="37"/>
      <c r="C55" s="37"/>
      <c r="D55" s="14"/>
      <c r="E55" s="14"/>
    </row>
    <row r="56" spans="1:5" ht="12.75">
      <c r="A56" s="17"/>
      <c r="B56" s="34" t="s">
        <v>125</v>
      </c>
      <c r="C56" s="34"/>
      <c r="D56" s="34"/>
      <c r="E56" s="14"/>
    </row>
    <row r="57" spans="1:5" ht="12.75">
      <c r="A57" s="17"/>
      <c r="B57" s="14"/>
      <c r="C57" s="27"/>
      <c r="D57" s="14"/>
      <c r="E57" s="14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</sheetData>
  <sheetProtection/>
  <mergeCells count="8">
    <mergeCell ref="B56:D56"/>
    <mergeCell ref="B1:D1"/>
    <mergeCell ref="A5:E5"/>
    <mergeCell ref="A6:E6"/>
    <mergeCell ref="A55:C55"/>
    <mergeCell ref="B2:E2"/>
    <mergeCell ref="B54:D54"/>
    <mergeCell ref="C3:E3"/>
  </mergeCells>
  <printOptions/>
  <pageMargins left="0.03937007874015748" right="0.03937007874015748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2011-05-13T09:48:21Z</cp:lastPrinted>
  <dcterms:created xsi:type="dcterms:W3CDTF">1996-10-08T23:32:33Z</dcterms:created>
  <dcterms:modified xsi:type="dcterms:W3CDTF">2011-05-20T12:10:09Z</dcterms:modified>
  <cp:category/>
  <cp:version/>
  <cp:contentType/>
  <cp:contentStatus/>
</cp:coreProperties>
</file>